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EDEDED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3" fontId="5" fillId="6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" fontId="6" fillId="4" borderId="1" pivotButton="0" quotePrefix="0" xfId="0"/>
    <xf numFmtId="0" fontId="6" fillId="4" borderId="1" pivotButton="0" quotePrefix="0" xfId="0"/>
    <xf numFmtId="3" fontId="6" fillId="4" borderId="1" pivotButton="0" quotePrefix="0" xfId="0"/>
    <xf numFmtId="164" fontId="6" fillId="4" borderId="1" pivotButton="0" quotePrefix="0" xfId="0"/>
    <xf numFmtId="4" fontId="6" fillId="4" borderId="1" pivotButton="0" quotePrefix="0" xfId="0"/>
    <xf numFmtId="0" fontId="0" fillId="6" borderId="1" pivotButton="0" quotePrefix="0" xfId="0"/>
    <xf numFmtId="0" fontId="7" fillId="0" borderId="0" applyAlignment="1" pivotButton="0" quotePrefix="0" xfId="0">
      <alignment vertical="center" indent="1"/>
    </xf>
    <xf numFmtId="0" fontId="0" fillId="5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1"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Diagrama de Pareto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'Pareto'!C12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'Pareto'!$B$13:$B$32</f>
            </numRef>
          </cat>
          <val>
            <numRef>
              <f>'Pareto'!$C$13:$C$32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'Pareto'!E12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'Pareto'!$E$13:$E$32</f>
            </numRef>
          </val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Frequência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34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3" customWidth="1" min="3" max="3"/>
    <col width="13" customWidth="1" min="4" max="4"/>
    <col width="13" customWidth="1" min="5" max="5"/>
    <col width="10" customWidth="1" min="6" max="6"/>
    <col width="17" customWidth="1" min="7" max="7"/>
    <col width="17" customWidth="1" min="8" max="8"/>
  </cols>
  <sheetData>
    <row r="1" ht="18" customHeight="1">
      <c r="A1" s="1" t="inlineStr">
        <is>
          <t>FASE: ANÁLISE  •  FERRAMENTA 12</t>
        </is>
      </c>
    </row>
    <row r="2" ht="26" customHeight="1">
      <c r="A2" s="2" t="inlineStr">
        <is>
          <t>DIAGRAMA DE PARETO</t>
        </is>
      </c>
    </row>
    <row r="3" ht="16" customHeight="1">
      <c r="A3" s="3" t="inlineStr">
        <is>
          <t>Poucos vitais, muitos triviais: onde concentrar o esforço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Liste as categorias (SKU, motivo, tipo de falha) e a frequência de cada uma no período da coleta.</t>
        </is>
      </c>
    </row>
    <row r="8">
      <c r="A8" s="6" t="inlineStr">
        <is>
          <t>2. Ordene da maior para a menor frequência. A planilha calcula o percentual individual e o acumulado.</t>
        </is>
      </c>
    </row>
    <row r="9">
      <c r="A9" s="6" t="inlineStr">
        <is>
          <t>3. Leia o corte de 80%: as categorias acima dele são as vitais.</t>
        </is>
      </c>
    </row>
    <row r="10">
      <c r="A10" s="6" t="inlineStr">
        <is>
          <t>4. Preencha o custo quando existir. Às vezes a 2ª em frequência é a 1ª em dinheiro.</t>
        </is>
      </c>
    </row>
    <row r="12" ht="24" customHeight="1">
      <c r="A12" s="7" t="inlineStr">
        <is>
          <t>#</t>
        </is>
      </c>
      <c r="B12" s="7" t="inlineStr">
        <is>
          <t>Categoria</t>
        </is>
      </c>
      <c r="C12" s="7" t="inlineStr">
        <is>
          <t>Frequência</t>
        </is>
      </c>
      <c r="D12" s="7" t="inlineStr">
        <is>
          <t>% individual</t>
        </is>
      </c>
      <c r="E12" s="7" t="inlineStr">
        <is>
          <t>% acumulado</t>
        </is>
      </c>
      <c r="F12" s="7" t="inlineStr">
        <is>
          <t>Vital?</t>
        </is>
      </c>
      <c r="G12" s="7" t="inlineStr">
        <is>
          <t>Custo unitário (R$)</t>
        </is>
      </c>
      <c r="H12" s="7" t="inlineStr">
        <is>
          <t>Custo total (R$)</t>
        </is>
      </c>
    </row>
    <row r="13">
      <c r="A13" s="8">
        <f>IF(B13="","",COUNTA($B$13:B13))</f>
        <v/>
      </c>
      <c r="B13" s="9" t="n"/>
      <c r="C13" s="10" t="n"/>
      <c r="D13" s="11">
        <f>IFERROR(C13/$C$33,"")</f>
        <v/>
      </c>
      <c r="E13" s="11">
        <f>IF(B13="",NA(),IFERROR(SUM($C$13:C13)/$C$33,NA()))</f>
        <v/>
      </c>
      <c r="F13" s="12">
        <f>IF(ISNA(E13),"",IF(E13&lt;=0.8,"VITAL","trivial"))</f>
        <v/>
      </c>
      <c r="G13" s="13" t="n"/>
      <c r="H13" s="14">
        <f>IF(OR(C13="",G13=""),"",IFERROR(C13*G13,""))</f>
        <v/>
      </c>
    </row>
    <row r="14">
      <c r="A14" s="8">
        <f>IF(B14="","",COUNTA($B$13:B14))</f>
        <v/>
      </c>
      <c r="B14" s="9" t="n"/>
      <c r="C14" s="10" t="n"/>
      <c r="D14" s="11">
        <f>IFERROR(C14/$C$33,"")</f>
        <v/>
      </c>
      <c r="E14" s="11">
        <f>IF(B14="",NA(),IFERROR(SUM($C$13:C14)/$C$33,NA()))</f>
        <v/>
      </c>
      <c r="F14" s="12">
        <f>IF(ISNA(E14),"",IF(E14&lt;=0.8,"VITAL","trivial"))</f>
        <v/>
      </c>
      <c r="G14" s="13" t="n"/>
      <c r="H14" s="14">
        <f>IF(OR(C14="",G14=""),"",IFERROR(C14*G14,""))</f>
        <v/>
      </c>
    </row>
    <row r="15">
      <c r="A15" s="8">
        <f>IF(B15="","",COUNTA($B$13:B15))</f>
        <v/>
      </c>
      <c r="B15" s="9" t="n"/>
      <c r="C15" s="10" t="n"/>
      <c r="D15" s="11">
        <f>IFERROR(C15/$C$33,"")</f>
        <v/>
      </c>
      <c r="E15" s="11">
        <f>IF(B15="",NA(),IFERROR(SUM($C$13:C15)/$C$33,NA()))</f>
        <v/>
      </c>
      <c r="F15" s="12">
        <f>IF(ISNA(E15),"",IF(E15&lt;=0.8,"VITAL","trivial"))</f>
        <v/>
      </c>
      <c r="G15" s="13" t="n"/>
      <c r="H15" s="14">
        <f>IF(OR(C15="",G15=""),"",IFERROR(C15*G15,""))</f>
        <v/>
      </c>
    </row>
    <row r="16">
      <c r="A16" s="8">
        <f>IF(B16="","",COUNTA($B$13:B16))</f>
        <v/>
      </c>
      <c r="B16" s="9" t="n"/>
      <c r="C16" s="10" t="n"/>
      <c r="D16" s="11">
        <f>IFERROR(C16/$C$33,"")</f>
        <v/>
      </c>
      <c r="E16" s="11">
        <f>IF(B16="",NA(),IFERROR(SUM($C$13:C16)/$C$33,NA()))</f>
        <v/>
      </c>
      <c r="F16" s="12">
        <f>IF(ISNA(E16),"",IF(E16&lt;=0.8,"VITAL","trivial"))</f>
        <v/>
      </c>
      <c r="G16" s="13" t="n"/>
      <c r="H16" s="14">
        <f>IF(OR(C16="",G16=""),"",IFERROR(C16*G16,""))</f>
        <v/>
      </c>
    </row>
    <row r="17">
      <c r="A17" s="8">
        <f>IF(B17="","",COUNTA($B$13:B17))</f>
        <v/>
      </c>
      <c r="B17" s="9" t="n"/>
      <c r="C17" s="10" t="n"/>
      <c r="D17" s="11">
        <f>IFERROR(C17/$C$33,"")</f>
        <v/>
      </c>
      <c r="E17" s="11">
        <f>IF(B17="",NA(),IFERROR(SUM($C$13:C17)/$C$33,NA()))</f>
        <v/>
      </c>
      <c r="F17" s="12">
        <f>IF(ISNA(E17),"",IF(E17&lt;=0.8,"VITAL","trivial"))</f>
        <v/>
      </c>
      <c r="G17" s="13" t="n"/>
      <c r="H17" s="14">
        <f>IF(OR(C17="",G17=""),"",IFERROR(C17*G17,""))</f>
        <v/>
      </c>
    </row>
    <row r="18">
      <c r="A18" s="8">
        <f>IF(B18="","",COUNTA($B$13:B18))</f>
        <v/>
      </c>
      <c r="B18" s="9" t="n"/>
      <c r="C18" s="10" t="n"/>
      <c r="D18" s="11">
        <f>IFERROR(C18/$C$33,"")</f>
        <v/>
      </c>
      <c r="E18" s="11">
        <f>IF(B18="",NA(),IFERROR(SUM($C$13:C18)/$C$33,NA()))</f>
        <v/>
      </c>
      <c r="F18" s="12">
        <f>IF(ISNA(E18),"",IF(E18&lt;=0.8,"VITAL","trivial"))</f>
        <v/>
      </c>
      <c r="G18" s="13" t="n"/>
      <c r="H18" s="14">
        <f>IF(OR(C18="",G18=""),"",IFERROR(C18*G18,""))</f>
        <v/>
      </c>
    </row>
    <row r="19">
      <c r="A19" s="8">
        <f>IF(B19="","",COUNTA($B$13:B19))</f>
        <v/>
      </c>
      <c r="B19" s="9" t="n"/>
      <c r="C19" s="10" t="n"/>
      <c r="D19" s="11">
        <f>IFERROR(C19/$C$33,"")</f>
        <v/>
      </c>
      <c r="E19" s="11">
        <f>IF(B19="",NA(),IFERROR(SUM($C$13:C19)/$C$33,NA()))</f>
        <v/>
      </c>
      <c r="F19" s="12">
        <f>IF(ISNA(E19),"",IF(E19&lt;=0.8,"VITAL","trivial"))</f>
        <v/>
      </c>
      <c r="G19" s="13" t="n"/>
      <c r="H19" s="14">
        <f>IF(OR(C19="",G19=""),"",IFERROR(C19*G19,""))</f>
        <v/>
      </c>
    </row>
    <row r="20">
      <c r="A20" s="8">
        <f>IF(B20="","",COUNTA($B$13:B20))</f>
        <v/>
      </c>
      <c r="B20" s="9" t="n"/>
      <c r="C20" s="10" t="n"/>
      <c r="D20" s="11">
        <f>IFERROR(C20/$C$33,"")</f>
        <v/>
      </c>
      <c r="E20" s="11">
        <f>IF(B20="",NA(),IFERROR(SUM($C$13:C20)/$C$33,NA()))</f>
        <v/>
      </c>
      <c r="F20" s="12">
        <f>IF(ISNA(E20),"",IF(E20&lt;=0.8,"VITAL","trivial"))</f>
        <v/>
      </c>
      <c r="G20" s="13" t="n"/>
      <c r="H20" s="14">
        <f>IF(OR(C20="",G20=""),"",IFERROR(C20*G20,""))</f>
        <v/>
      </c>
    </row>
    <row r="21">
      <c r="A21" s="8">
        <f>IF(B21="","",COUNTA($B$13:B21))</f>
        <v/>
      </c>
      <c r="B21" s="9" t="n"/>
      <c r="C21" s="10" t="n"/>
      <c r="D21" s="11">
        <f>IFERROR(C21/$C$33,"")</f>
        <v/>
      </c>
      <c r="E21" s="11">
        <f>IF(B21="",NA(),IFERROR(SUM($C$13:C21)/$C$33,NA()))</f>
        <v/>
      </c>
      <c r="F21" s="12">
        <f>IF(ISNA(E21),"",IF(E21&lt;=0.8,"VITAL","trivial"))</f>
        <v/>
      </c>
      <c r="G21" s="13" t="n"/>
      <c r="H21" s="14">
        <f>IF(OR(C21="",G21=""),"",IFERROR(C21*G21,""))</f>
        <v/>
      </c>
    </row>
    <row r="22">
      <c r="A22" s="8">
        <f>IF(B22="","",COUNTA($B$13:B22))</f>
        <v/>
      </c>
      <c r="B22" s="9" t="n"/>
      <c r="C22" s="10" t="n"/>
      <c r="D22" s="11">
        <f>IFERROR(C22/$C$33,"")</f>
        <v/>
      </c>
      <c r="E22" s="11">
        <f>IF(B22="",NA(),IFERROR(SUM($C$13:C22)/$C$33,NA()))</f>
        <v/>
      </c>
      <c r="F22" s="12">
        <f>IF(ISNA(E22),"",IF(E22&lt;=0.8,"VITAL","trivial"))</f>
        <v/>
      </c>
      <c r="G22" s="13" t="n"/>
      <c r="H22" s="14">
        <f>IF(OR(C22="",G22=""),"",IFERROR(C22*G22,""))</f>
        <v/>
      </c>
    </row>
    <row r="23">
      <c r="A23" s="8">
        <f>IF(B23="","",COUNTA($B$13:B23))</f>
        <v/>
      </c>
      <c r="B23" s="9" t="n"/>
      <c r="C23" s="10" t="n"/>
      <c r="D23" s="11">
        <f>IFERROR(C23/$C$33,"")</f>
        <v/>
      </c>
      <c r="E23" s="11">
        <f>IF(B23="",NA(),IFERROR(SUM($C$13:C23)/$C$33,NA()))</f>
        <v/>
      </c>
      <c r="F23" s="12">
        <f>IF(ISNA(E23),"",IF(E23&lt;=0.8,"VITAL","trivial"))</f>
        <v/>
      </c>
      <c r="G23" s="13" t="n"/>
      <c r="H23" s="14">
        <f>IF(OR(C23="",G23=""),"",IFERROR(C23*G23,""))</f>
        <v/>
      </c>
    </row>
    <row r="24">
      <c r="A24" s="8">
        <f>IF(B24="","",COUNTA($B$13:B24))</f>
        <v/>
      </c>
      <c r="B24" s="9" t="n"/>
      <c r="C24" s="10" t="n"/>
      <c r="D24" s="11">
        <f>IFERROR(C24/$C$33,"")</f>
        <v/>
      </c>
      <c r="E24" s="11">
        <f>IF(B24="",NA(),IFERROR(SUM($C$13:C24)/$C$33,NA()))</f>
        <v/>
      </c>
      <c r="F24" s="12">
        <f>IF(ISNA(E24),"",IF(E24&lt;=0.8,"VITAL","trivial"))</f>
        <v/>
      </c>
      <c r="G24" s="13" t="n"/>
      <c r="H24" s="14">
        <f>IF(OR(C24="",G24=""),"",IFERROR(C24*G24,""))</f>
        <v/>
      </c>
    </row>
    <row r="25">
      <c r="A25" s="8">
        <f>IF(B25="","",COUNTA($B$13:B25))</f>
        <v/>
      </c>
      <c r="B25" s="9" t="n"/>
      <c r="C25" s="10" t="n"/>
      <c r="D25" s="11">
        <f>IFERROR(C25/$C$33,"")</f>
        <v/>
      </c>
      <c r="E25" s="11">
        <f>IF(B25="",NA(),IFERROR(SUM($C$13:C25)/$C$33,NA()))</f>
        <v/>
      </c>
      <c r="F25" s="12">
        <f>IF(ISNA(E25),"",IF(E25&lt;=0.8,"VITAL","trivial"))</f>
        <v/>
      </c>
      <c r="G25" s="13" t="n"/>
      <c r="H25" s="14">
        <f>IF(OR(C25="",G25=""),"",IFERROR(C25*G25,""))</f>
        <v/>
      </c>
    </row>
    <row r="26">
      <c r="A26" s="8">
        <f>IF(B26="","",COUNTA($B$13:B26))</f>
        <v/>
      </c>
      <c r="B26" s="9" t="n"/>
      <c r="C26" s="10" t="n"/>
      <c r="D26" s="11">
        <f>IFERROR(C26/$C$33,"")</f>
        <v/>
      </c>
      <c r="E26" s="11">
        <f>IF(B26="",NA(),IFERROR(SUM($C$13:C26)/$C$33,NA()))</f>
        <v/>
      </c>
      <c r="F26" s="12">
        <f>IF(ISNA(E26),"",IF(E26&lt;=0.8,"VITAL","trivial"))</f>
        <v/>
      </c>
      <c r="G26" s="13" t="n"/>
      <c r="H26" s="14">
        <f>IF(OR(C26="",G26=""),"",IFERROR(C26*G26,""))</f>
        <v/>
      </c>
    </row>
    <row r="27">
      <c r="A27" s="8">
        <f>IF(B27="","",COUNTA($B$13:B27))</f>
        <v/>
      </c>
      <c r="B27" s="9" t="n"/>
      <c r="C27" s="10" t="n"/>
      <c r="D27" s="11">
        <f>IFERROR(C27/$C$33,"")</f>
        <v/>
      </c>
      <c r="E27" s="11">
        <f>IF(B27="",NA(),IFERROR(SUM($C$13:C27)/$C$33,NA()))</f>
        <v/>
      </c>
      <c r="F27" s="12">
        <f>IF(ISNA(E27),"",IF(E27&lt;=0.8,"VITAL","trivial"))</f>
        <v/>
      </c>
      <c r="G27" s="13" t="n"/>
      <c r="H27" s="14">
        <f>IF(OR(C27="",G27=""),"",IFERROR(C27*G27,""))</f>
        <v/>
      </c>
    </row>
    <row r="28">
      <c r="A28" s="8">
        <f>IF(B28="","",COUNTA($B$13:B28))</f>
        <v/>
      </c>
      <c r="B28" s="9" t="n"/>
      <c r="C28" s="10" t="n"/>
      <c r="D28" s="11">
        <f>IFERROR(C28/$C$33,"")</f>
        <v/>
      </c>
      <c r="E28" s="11">
        <f>IF(B28="",NA(),IFERROR(SUM($C$13:C28)/$C$33,NA()))</f>
        <v/>
      </c>
      <c r="F28" s="12">
        <f>IF(ISNA(E28),"",IF(E28&lt;=0.8,"VITAL","trivial"))</f>
        <v/>
      </c>
      <c r="G28" s="13" t="n"/>
      <c r="H28" s="14">
        <f>IF(OR(C28="",G28=""),"",IFERROR(C28*G28,""))</f>
        <v/>
      </c>
    </row>
    <row r="29">
      <c r="A29" s="8">
        <f>IF(B29="","",COUNTA($B$13:B29))</f>
        <v/>
      </c>
      <c r="B29" s="9" t="n"/>
      <c r="C29" s="10" t="n"/>
      <c r="D29" s="11">
        <f>IFERROR(C29/$C$33,"")</f>
        <v/>
      </c>
      <c r="E29" s="11">
        <f>IF(B29="",NA(),IFERROR(SUM($C$13:C29)/$C$33,NA()))</f>
        <v/>
      </c>
      <c r="F29" s="12">
        <f>IF(ISNA(E29),"",IF(E29&lt;=0.8,"VITAL","trivial"))</f>
        <v/>
      </c>
      <c r="G29" s="13" t="n"/>
      <c r="H29" s="14">
        <f>IF(OR(C29="",G29=""),"",IFERROR(C29*G29,""))</f>
        <v/>
      </c>
    </row>
    <row r="30">
      <c r="A30" s="8">
        <f>IF(B30="","",COUNTA($B$13:B30))</f>
        <v/>
      </c>
      <c r="B30" s="9" t="n"/>
      <c r="C30" s="10" t="n"/>
      <c r="D30" s="11">
        <f>IFERROR(C30/$C$33,"")</f>
        <v/>
      </c>
      <c r="E30" s="11">
        <f>IF(B30="",NA(),IFERROR(SUM($C$13:C30)/$C$33,NA()))</f>
        <v/>
      </c>
      <c r="F30" s="12">
        <f>IF(ISNA(E30),"",IF(E30&lt;=0.8,"VITAL","trivial"))</f>
        <v/>
      </c>
      <c r="G30" s="13" t="n"/>
      <c r="H30" s="14">
        <f>IF(OR(C30="",G30=""),"",IFERROR(C30*G30,""))</f>
        <v/>
      </c>
    </row>
    <row r="31">
      <c r="A31" s="8">
        <f>IF(B31="","",COUNTA($B$13:B31))</f>
        <v/>
      </c>
      <c r="B31" s="9" t="n"/>
      <c r="C31" s="10" t="n"/>
      <c r="D31" s="11">
        <f>IFERROR(C31/$C$33,"")</f>
        <v/>
      </c>
      <c r="E31" s="11">
        <f>IF(B31="",NA(),IFERROR(SUM($C$13:C31)/$C$33,NA()))</f>
        <v/>
      </c>
      <c r="F31" s="12">
        <f>IF(ISNA(E31),"",IF(E31&lt;=0.8,"VITAL","trivial"))</f>
        <v/>
      </c>
      <c r="G31" s="13" t="n"/>
      <c r="H31" s="14">
        <f>IF(OR(C31="",G31=""),"",IFERROR(C31*G31,""))</f>
        <v/>
      </c>
    </row>
    <row r="32">
      <c r="A32" s="8">
        <f>IF(B32="","",COUNTA($B$13:B32))</f>
        <v/>
      </c>
      <c r="B32" s="9" t="n"/>
      <c r="C32" s="10" t="n"/>
      <c r="D32" s="11">
        <f>IFERROR(C32/$C$33,"")</f>
        <v/>
      </c>
      <c r="E32" s="11">
        <f>IF(B32="",NA(),IFERROR(SUM($C$13:C32)/$C$33,NA()))</f>
        <v/>
      </c>
      <c r="F32" s="12">
        <f>IF(ISNA(E32),"",IF(E32&lt;=0.8,"VITAL","trivial"))</f>
        <v/>
      </c>
      <c r="G32" s="13" t="n"/>
      <c r="H32" s="14">
        <f>IF(OR(C32="",G32=""),"",IFERROR(C32*G32,""))</f>
        <v/>
      </c>
    </row>
    <row r="33">
      <c r="A33" s="15" t="inlineStr">
        <is>
          <t>TOTAL</t>
        </is>
      </c>
      <c r="B33" s="16" t="n"/>
      <c r="C33" s="17">
        <f>SUM(C13:C32)</f>
        <v/>
      </c>
      <c r="D33" s="18" t="n"/>
      <c r="E33" s="18" t="n"/>
      <c r="F33" s="16" t="n"/>
      <c r="G33" s="19" t="n"/>
      <c r="H33" s="19">
        <f>SUM(H13:H32)</f>
        <v/>
      </c>
    </row>
    <row r="54" ht="16" customHeight="1">
      <c r="A54" s="20" t="inlineStr"/>
      <c r="B54" s="21" t="inlineStr">
        <is>
          <t>você preenche</t>
        </is>
      </c>
      <c r="E54" s="22" t="inlineStr"/>
      <c r="F54" s="21" t="inlineStr">
        <is>
          <t>a planilha calcula</t>
        </is>
      </c>
    </row>
    <row r="56">
      <c r="A56" s="23" t="inlineStr">
        <is>
          <t>Kit Análise de Dados Voitto  •  A12 · Diagrama de Pareto  •  Fórmulas compatíveis com Excel, LibreOffice Calc e Google Sheets</t>
        </is>
      </c>
    </row>
  </sheetData>
  <mergeCells count="12">
    <mergeCell ref="A9:H9"/>
    <mergeCell ref="A4:H4"/>
    <mergeCell ref="F54:H54"/>
    <mergeCell ref="A3:H3"/>
    <mergeCell ref="B54:D54"/>
    <mergeCell ref="A56:H56"/>
    <mergeCell ref="A7:H7"/>
    <mergeCell ref="A2:H2"/>
    <mergeCell ref="A10:H10"/>
    <mergeCell ref="A1:H1"/>
    <mergeCell ref="A8:H8"/>
    <mergeCell ref="A6:H6"/>
  </mergeCells>
  <conditionalFormatting sqref="F13:F32">
    <cfRule type="cellIs" priority="1" operator="equal" dxfId="0">
      <formula>"VITAL"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2026-08-20T20:42:12Z</dcterms:modified>
</cp:coreProperties>
</file>