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rrelação" sheetId="1" state="visible" r:id="rId1"/>
    <sheet xmlns:r="http://schemas.openxmlformats.org/officeDocument/2006/relationships" name="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9">
    <font>
      <name val="Calibri"/>
      <family val="2"/>
      <color theme="1"/>
      <sz val="11"/>
      <scheme val="minor"/>
    </font>
    <font>
      <name val="Archivo"/>
      <i val="1"/>
      <color rgb="006B6B6B"/>
      <sz val="9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4" fillId="2" borderId="0" applyAlignment="1" pivotButton="0" quotePrefix="0" xfId="0">
      <alignment vertical="center" indent="1"/>
    </xf>
    <xf numFmtId="0" fontId="0" fillId="3" borderId="0" pivotButton="0" quotePrefix="0" xfId="0"/>
    <xf numFmtId="0" fontId="5" fillId="4" borderId="0" applyAlignment="1" pivotButton="0" quotePrefix="0" xfId="0">
      <alignment vertical="center" indent="1"/>
    </xf>
    <xf numFmtId="0" fontId="6" fillId="4" borderId="0" applyAlignment="1" pivotButton="0" quotePrefix="0" xfId="0">
      <alignment vertical="center" indent="1"/>
    </xf>
    <xf numFmtId="0" fontId="2" fillId="2" borderId="1" applyAlignment="1" pivotButton="0" quotePrefix="0" xfId="0">
      <alignment vertical="center" wrapText="1" indent="1"/>
    </xf>
    <xf numFmtId="0" fontId="6" fillId="5" borderId="1" applyAlignment="1" pivotButton="0" quotePrefix="0" xfId="0">
      <alignment vertical="center" indent="1"/>
    </xf>
    <xf numFmtId="3" fontId="6" fillId="6" borderId="1" applyAlignment="1" pivotButton="0" quotePrefix="0" xfId="0">
      <alignment vertical="center" indent="1"/>
    </xf>
    <xf numFmtId="164" fontId="6" fillId="6" borderId="1" applyAlignment="1" pivotButton="0" quotePrefix="0" xfId="0">
      <alignment vertical="center" indent="1"/>
    </xf>
    <xf numFmtId="0" fontId="6" fillId="6" borderId="1" applyAlignment="1" pivotButton="0" quotePrefix="0" xfId="0">
      <alignment vertical="center" indent="1"/>
    </xf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  <xf numFmtId="0" fontId="1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Matriz de Correlação e Dispersão</a:t>
            </a:r>
          </a:p>
        </rich>
      </tx>
    </title>
    <plotArea>
      <scatterChart>
        <ser>
          <idx val="0"/>
          <order val="0"/>
          <tx>
            <strRef>
              <f>'Dados'!B1</f>
            </strRef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6"/>
            <spPr>
              <a:ln xmlns:a="http://schemas.openxmlformats.org/drawingml/2006/main">
                <a:prstDash val="solid"/>
              </a:ln>
            </spPr>
          </marker>
          <trendline>
            <trendlineType val="linear"/>
          </trendline>
          <xVal>
            <numRef>
              <f>'Dados'!$A$2:$A$1000</f>
            </numRef>
          </xVal>
          <yVal>
            <numRef>
              <f>'Dados'!$B$2:$B$1000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Lead time (dias)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Ruptura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7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22" customWidth="1" min="3" max="3"/>
    <col width="10" customWidth="1" min="4" max="4"/>
    <col width="8" customWidth="1" min="5" max="5"/>
    <col width="14" customWidth="1" min="6" max="6"/>
    <col width="10" customWidth="1" min="7" max="7"/>
    <col width="14" customWidth="1" min="8" max="8"/>
    <col width="12" customWidth="1" min="9" max="9"/>
    <col width="22" customWidth="1" min="10" max="10"/>
  </cols>
  <sheetData>
    <row r="1" ht="18" customHeight="1">
      <c r="A1" s="1" t="inlineStr">
        <is>
          <t>FASE: ANÁLISE  •  FERRAMENTA 13</t>
        </is>
      </c>
    </row>
    <row r="2" ht="26" customHeight="1">
      <c r="A2" s="2" t="inlineStr">
        <is>
          <t>MATRIZ DE CORRELAÇÃO E DISPERSÃO</t>
        </is>
      </c>
    </row>
    <row r="3" ht="16" customHeight="1">
      <c r="A3" s="3" t="inlineStr">
        <is>
          <t>Duas variáveis que andam juntas, e o que isso ainda não prova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Cole os dados na aba Dados, uma variável por coluna, nome na linha 1.</t>
        </is>
      </c>
    </row>
    <row r="8">
      <c r="A8" s="6" t="inlineStr">
        <is>
          <t>2. Informe aqui os pares de colunas que você quer comparar.</t>
        </is>
      </c>
    </row>
    <row r="9">
      <c r="A9" s="6" t="inlineStr">
        <is>
          <t>3. A planilha calcula a correlação de Pearson e classifica a força.</t>
        </is>
      </c>
    </row>
    <row r="10">
      <c r="A10" s="6" t="inlineStr">
        <is>
          <t>4. Correlação não é causa. Use a A14 para testar e a A15 para explicar o mecanismo.</t>
        </is>
      </c>
    </row>
    <row r="12" ht="24" customHeight="1">
      <c r="A12" s="7" t="inlineStr">
        <is>
          <t>Variável X</t>
        </is>
      </c>
      <c r="B12" s="7" t="inlineStr">
        <is>
          <t>Coluna X</t>
        </is>
      </c>
      <c r="C12" s="7" t="inlineStr">
        <is>
          <t>Variável Y</t>
        </is>
      </c>
      <c r="D12" s="7" t="inlineStr">
        <is>
          <t>Coluna Y</t>
        </is>
      </c>
      <c r="E12" s="7" t="inlineStr">
        <is>
          <t>n</t>
        </is>
      </c>
      <c r="F12" s="7" t="inlineStr">
        <is>
          <t>Correlação (r)</t>
        </is>
      </c>
      <c r="G12" s="7" t="inlineStr">
        <is>
          <t>r²</t>
        </is>
      </c>
      <c r="H12" s="7" t="inlineStr">
        <is>
          <t>Força</t>
        </is>
      </c>
      <c r="I12" s="7" t="inlineStr">
        <is>
          <t>Sentido</t>
        </is>
      </c>
      <c r="J12" s="7" t="inlineStr">
        <is>
          <t>Mecanismo plausível?</t>
        </is>
      </c>
    </row>
    <row r="13">
      <c r="A13" s="8" t="n"/>
      <c r="B13" s="8" t="n"/>
      <c r="C13" s="8" t="n"/>
      <c r="D13" s="8" t="n"/>
      <c r="E13" s="9">
        <f>IF(B13="","",COUNT(INDIRECT("Dados!"&amp;B13&amp;"2:"&amp;B13&amp;"100000")))</f>
        <v/>
      </c>
      <c r="F13" s="10">
        <f>IF(OR(B13="",D13=""),"",IFERROR(CORREL(INDIRECT("Dados!"&amp;B13&amp;"2:"&amp;B13&amp;"100000"),INDIRECT("Dados!"&amp;D13&amp;"2:"&amp;D13&amp;"100000")),""))</f>
        <v/>
      </c>
      <c r="G13" s="10">
        <f>IFERROR(F13^2,"")</f>
        <v/>
      </c>
      <c r="H13" s="11">
        <f>IF(F13="","",IF(ABS(F13)&gt;=0.7,"forte",IF(ABS(F13)&gt;=0.4,"moderada","fraca")))</f>
        <v/>
      </c>
      <c r="I13" s="11">
        <f>IF(F13="","",IF(F13&gt;0,"direto","inverso"))</f>
        <v/>
      </c>
      <c r="J13" s="8" t="n"/>
    </row>
    <row r="14">
      <c r="A14" s="8" t="n"/>
      <c r="B14" s="8" t="n"/>
      <c r="C14" s="8" t="n"/>
      <c r="D14" s="8" t="n"/>
      <c r="E14" s="9">
        <f>IF(B14="","",COUNT(INDIRECT("Dados!"&amp;B14&amp;"2:"&amp;B14&amp;"100000")))</f>
        <v/>
      </c>
      <c r="F14" s="10">
        <f>IF(OR(B14="",D14=""),"",IFERROR(CORREL(INDIRECT("Dados!"&amp;B14&amp;"2:"&amp;B14&amp;"100000"),INDIRECT("Dados!"&amp;D14&amp;"2:"&amp;D14&amp;"100000")),""))</f>
        <v/>
      </c>
      <c r="G14" s="10">
        <f>IFERROR(F14^2,"")</f>
        <v/>
      </c>
      <c r="H14" s="11">
        <f>IF(F14="","",IF(ABS(F14)&gt;=0.7,"forte",IF(ABS(F14)&gt;=0.4,"moderada","fraca")))</f>
        <v/>
      </c>
      <c r="I14" s="11">
        <f>IF(F14="","",IF(F14&gt;0,"direto","inverso"))</f>
        <v/>
      </c>
      <c r="J14" s="8" t="n"/>
    </row>
    <row r="15">
      <c r="A15" s="8" t="n"/>
      <c r="B15" s="8" t="n"/>
      <c r="C15" s="8" t="n"/>
      <c r="D15" s="8" t="n"/>
      <c r="E15" s="9">
        <f>IF(B15="","",COUNT(INDIRECT("Dados!"&amp;B15&amp;"2:"&amp;B15&amp;"100000")))</f>
        <v/>
      </c>
      <c r="F15" s="10">
        <f>IF(OR(B15="",D15=""),"",IFERROR(CORREL(INDIRECT("Dados!"&amp;B15&amp;"2:"&amp;B15&amp;"100000"),INDIRECT("Dados!"&amp;D15&amp;"2:"&amp;D15&amp;"100000")),""))</f>
        <v/>
      </c>
      <c r="G15" s="10">
        <f>IFERROR(F15^2,"")</f>
        <v/>
      </c>
      <c r="H15" s="11">
        <f>IF(F15="","",IF(ABS(F15)&gt;=0.7,"forte",IF(ABS(F15)&gt;=0.4,"moderada","fraca")))</f>
        <v/>
      </c>
      <c r="I15" s="11">
        <f>IF(F15="","",IF(F15&gt;0,"direto","inverso"))</f>
        <v/>
      </c>
      <c r="J15" s="8" t="n"/>
    </row>
    <row r="16">
      <c r="A16" s="8" t="n"/>
      <c r="B16" s="8" t="n"/>
      <c r="C16" s="8" t="n"/>
      <c r="D16" s="8" t="n"/>
      <c r="E16" s="9">
        <f>IF(B16="","",COUNT(INDIRECT("Dados!"&amp;B16&amp;"2:"&amp;B16&amp;"100000")))</f>
        <v/>
      </c>
      <c r="F16" s="10">
        <f>IF(OR(B16="",D16=""),"",IFERROR(CORREL(INDIRECT("Dados!"&amp;B16&amp;"2:"&amp;B16&amp;"100000"),INDIRECT("Dados!"&amp;D16&amp;"2:"&amp;D16&amp;"100000")),""))</f>
        <v/>
      </c>
      <c r="G16" s="10">
        <f>IFERROR(F16^2,"")</f>
        <v/>
      </c>
      <c r="H16" s="11">
        <f>IF(F16="","",IF(ABS(F16)&gt;=0.7,"forte",IF(ABS(F16)&gt;=0.4,"moderada","fraca")))</f>
        <v/>
      </c>
      <c r="I16" s="11">
        <f>IF(F16="","",IF(F16&gt;0,"direto","inverso"))</f>
        <v/>
      </c>
      <c r="J16" s="8" t="n"/>
    </row>
    <row r="17">
      <c r="A17" s="8" t="n"/>
      <c r="B17" s="8" t="n"/>
      <c r="C17" s="8" t="n"/>
      <c r="D17" s="8" t="n"/>
      <c r="E17" s="9">
        <f>IF(B17="","",COUNT(INDIRECT("Dados!"&amp;B17&amp;"2:"&amp;B17&amp;"100000")))</f>
        <v/>
      </c>
      <c r="F17" s="10">
        <f>IF(OR(B17="",D17=""),"",IFERROR(CORREL(INDIRECT("Dados!"&amp;B17&amp;"2:"&amp;B17&amp;"100000"),INDIRECT("Dados!"&amp;D17&amp;"2:"&amp;D17&amp;"100000")),""))</f>
        <v/>
      </c>
      <c r="G17" s="10">
        <f>IFERROR(F17^2,"")</f>
        <v/>
      </c>
      <c r="H17" s="11">
        <f>IF(F17="","",IF(ABS(F17)&gt;=0.7,"forte",IF(ABS(F17)&gt;=0.4,"moderada","fraca")))</f>
        <v/>
      </c>
      <c r="I17" s="11">
        <f>IF(F17="","",IF(F17&gt;0,"direto","inverso"))</f>
        <v/>
      </c>
      <c r="J17" s="8" t="n"/>
    </row>
    <row r="18">
      <c r="A18" s="8" t="n"/>
      <c r="B18" s="8" t="n"/>
      <c r="C18" s="8" t="n"/>
      <c r="D18" s="8" t="n"/>
      <c r="E18" s="9">
        <f>IF(B18="","",COUNT(INDIRECT("Dados!"&amp;B18&amp;"2:"&amp;B18&amp;"100000")))</f>
        <v/>
      </c>
      <c r="F18" s="10">
        <f>IF(OR(B18="",D18=""),"",IFERROR(CORREL(INDIRECT("Dados!"&amp;B18&amp;"2:"&amp;B18&amp;"100000"),INDIRECT("Dados!"&amp;D18&amp;"2:"&amp;D18&amp;"100000")),""))</f>
        <v/>
      </c>
      <c r="G18" s="10">
        <f>IFERROR(F18^2,"")</f>
        <v/>
      </c>
      <c r="H18" s="11">
        <f>IF(F18="","",IF(ABS(F18)&gt;=0.7,"forte",IF(ABS(F18)&gt;=0.4,"moderada","fraca")))</f>
        <v/>
      </c>
      <c r="I18" s="11">
        <f>IF(F18="","",IF(F18&gt;0,"direto","inverso"))</f>
        <v/>
      </c>
      <c r="J18" s="8" t="n"/>
    </row>
    <row r="19">
      <c r="A19" s="8" t="n"/>
      <c r="B19" s="8" t="n"/>
      <c r="C19" s="8" t="n"/>
      <c r="D19" s="8" t="n"/>
      <c r="E19" s="9">
        <f>IF(B19="","",COUNT(INDIRECT("Dados!"&amp;B19&amp;"2:"&amp;B19&amp;"100000")))</f>
        <v/>
      </c>
      <c r="F19" s="10">
        <f>IF(OR(B19="",D19=""),"",IFERROR(CORREL(INDIRECT("Dados!"&amp;B19&amp;"2:"&amp;B19&amp;"100000"),INDIRECT("Dados!"&amp;D19&amp;"2:"&amp;D19&amp;"100000")),""))</f>
        <v/>
      </c>
      <c r="G19" s="10">
        <f>IFERROR(F19^2,"")</f>
        <v/>
      </c>
      <c r="H19" s="11">
        <f>IF(F19="","",IF(ABS(F19)&gt;=0.7,"forte",IF(ABS(F19)&gt;=0.4,"moderada","fraca")))</f>
        <v/>
      </c>
      <c r="I19" s="11">
        <f>IF(F19="","",IF(F19&gt;0,"direto","inverso"))</f>
        <v/>
      </c>
      <c r="J19" s="8" t="n"/>
    </row>
    <row r="20">
      <c r="A20" s="8" t="n"/>
      <c r="B20" s="8" t="n"/>
      <c r="C20" s="8" t="n"/>
      <c r="D20" s="8" t="n"/>
      <c r="E20" s="9">
        <f>IF(B20="","",COUNT(INDIRECT("Dados!"&amp;B20&amp;"2:"&amp;B20&amp;"100000")))</f>
        <v/>
      </c>
      <c r="F20" s="10">
        <f>IF(OR(B20="",D20=""),"",IFERROR(CORREL(INDIRECT("Dados!"&amp;B20&amp;"2:"&amp;B20&amp;"100000"),INDIRECT("Dados!"&amp;D20&amp;"2:"&amp;D20&amp;"100000")),""))</f>
        <v/>
      </c>
      <c r="G20" s="10">
        <f>IFERROR(F20^2,"")</f>
        <v/>
      </c>
      <c r="H20" s="11">
        <f>IF(F20="","",IF(ABS(F20)&gt;=0.7,"forte",IF(ABS(F20)&gt;=0.4,"moderada","fraca")))</f>
        <v/>
      </c>
      <c r="I20" s="11">
        <f>IF(F20="","",IF(F20&gt;0,"direto","inverso"))</f>
        <v/>
      </c>
      <c r="J20" s="8" t="n"/>
    </row>
    <row r="21">
      <c r="A21" s="8" t="n"/>
      <c r="B21" s="8" t="n"/>
      <c r="C21" s="8" t="n"/>
      <c r="D21" s="8" t="n"/>
      <c r="E21" s="9">
        <f>IF(B21="","",COUNT(INDIRECT("Dados!"&amp;B21&amp;"2:"&amp;B21&amp;"100000")))</f>
        <v/>
      </c>
      <c r="F21" s="10">
        <f>IF(OR(B21="",D21=""),"",IFERROR(CORREL(INDIRECT("Dados!"&amp;B21&amp;"2:"&amp;B21&amp;"100000"),INDIRECT("Dados!"&amp;D21&amp;"2:"&amp;D21&amp;"100000")),""))</f>
        <v/>
      </c>
      <c r="G21" s="10">
        <f>IFERROR(F21^2,"")</f>
        <v/>
      </c>
      <c r="H21" s="11">
        <f>IF(F21="","",IF(ABS(F21)&gt;=0.7,"forte",IF(ABS(F21)&gt;=0.4,"moderada","fraca")))</f>
        <v/>
      </c>
      <c r="I21" s="11">
        <f>IF(F21="","",IF(F21&gt;0,"direto","inverso"))</f>
        <v/>
      </c>
      <c r="J21" s="8" t="n"/>
    </row>
    <row r="22">
      <c r="A22" s="8" t="n"/>
      <c r="B22" s="8" t="n"/>
      <c r="C22" s="8" t="n"/>
      <c r="D22" s="8" t="n"/>
      <c r="E22" s="9">
        <f>IF(B22="","",COUNT(INDIRECT("Dados!"&amp;B22&amp;"2:"&amp;B22&amp;"100000")))</f>
        <v/>
      </c>
      <c r="F22" s="10">
        <f>IF(OR(B22="",D22=""),"",IFERROR(CORREL(INDIRECT("Dados!"&amp;B22&amp;"2:"&amp;B22&amp;"100000"),INDIRECT("Dados!"&amp;D22&amp;"2:"&amp;D22&amp;"100000")),""))</f>
        <v/>
      </c>
      <c r="G22" s="10">
        <f>IFERROR(F22^2,"")</f>
        <v/>
      </c>
      <c r="H22" s="11">
        <f>IF(F22="","",IF(ABS(F22)&gt;=0.7,"forte",IF(ABS(F22)&gt;=0.4,"moderada","fraca")))</f>
        <v/>
      </c>
      <c r="I22" s="11">
        <f>IF(F22="","",IF(F22&gt;0,"direto","inverso"))</f>
        <v/>
      </c>
      <c r="J22" s="8" t="n"/>
    </row>
    <row r="23">
      <c r="A23" s="8" t="n"/>
      <c r="B23" s="8" t="n"/>
      <c r="C23" s="8" t="n"/>
      <c r="D23" s="8" t="n"/>
      <c r="E23" s="9">
        <f>IF(B23="","",COUNT(INDIRECT("Dados!"&amp;B23&amp;"2:"&amp;B23&amp;"100000")))</f>
        <v/>
      </c>
      <c r="F23" s="10">
        <f>IF(OR(B23="",D23=""),"",IFERROR(CORREL(INDIRECT("Dados!"&amp;B23&amp;"2:"&amp;B23&amp;"100000"),INDIRECT("Dados!"&amp;D23&amp;"2:"&amp;D23&amp;"100000")),""))</f>
        <v/>
      </c>
      <c r="G23" s="10">
        <f>IFERROR(F23^2,"")</f>
        <v/>
      </c>
      <c r="H23" s="11">
        <f>IF(F23="","",IF(ABS(F23)&gt;=0.7,"forte",IF(ABS(F23)&gt;=0.4,"moderada","fraca")))</f>
        <v/>
      </c>
      <c r="I23" s="11">
        <f>IF(F23="","",IF(F23&gt;0,"direto","inverso"))</f>
        <v/>
      </c>
      <c r="J23" s="8" t="n"/>
    </row>
    <row r="24">
      <c r="A24" s="8" t="n"/>
      <c r="B24" s="8" t="n"/>
      <c r="C24" s="8" t="n"/>
      <c r="D24" s="8" t="n"/>
      <c r="E24" s="9">
        <f>IF(B24="","",COUNT(INDIRECT("Dados!"&amp;B24&amp;"2:"&amp;B24&amp;"100000")))</f>
        <v/>
      </c>
      <c r="F24" s="10">
        <f>IF(OR(B24="",D24=""),"",IFERROR(CORREL(INDIRECT("Dados!"&amp;B24&amp;"2:"&amp;B24&amp;"100000"),INDIRECT("Dados!"&amp;D24&amp;"2:"&amp;D24&amp;"100000")),""))</f>
        <v/>
      </c>
      <c r="G24" s="10">
        <f>IFERROR(F24^2,"")</f>
        <v/>
      </c>
      <c r="H24" s="11">
        <f>IF(F24="","",IF(ABS(F24)&gt;=0.7,"forte",IF(ABS(F24)&gt;=0.4,"moderada","fraca")))</f>
        <v/>
      </c>
      <c r="I24" s="11">
        <f>IF(F24="","",IF(F24&gt;0,"direto","inverso"))</f>
        <v/>
      </c>
      <c r="J24" s="8" t="n"/>
    </row>
    <row r="45" ht="16" customHeight="1">
      <c r="A45" s="12" t="inlineStr"/>
      <c r="B45" s="13" t="inlineStr">
        <is>
          <t>você preenche</t>
        </is>
      </c>
      <c r="E45" s="14" t="inlineStr"/>
      <c r="F45" s="13" t="inlineStr">
        <is>
          <t>a planilha calcula</t>
        </is>
      </c>
    </row>
    <row r="47">
      <c r="A47" s="15" t="inlineStr">
        <is>
          <t>Kit Análise de Dados Voitto  •  A13 · Matriz de Correlação e Dispersão  •  r² é a fração da variação de Y que X explica. r alto com mecanismo implausível é coincidência</t>
        </is>
      </c>
    </row>
  </sheetData>
  <mergeCells count="12">
    <mergeCell ref="A47:J47"/>
    <mergeCell ref="A1:J1"/>
    <mergeCell ref="A8:J8"/>
    <mergeCell ref="A6:J6"/>
    <mergeCell ref="B45:D45"/>
    <mergeCell ref="F45:H45"/>
    <mergeCell ref="A9:J9"/>
    <mergeCell ref="A3:J3"/>
    <mergeCell ref="A4:J4"/>
    <mergeCell ref="A7:J7"/>
    <mergeCell ref="A2:J2"/>
    <mergeCell ref="A10:J10"/>
  </mergeCells>
  <conditionalFormatting sqref="H13:H24">
    <cfRule type="cellIs" priority="1" operator="equal" dxfId="0">
      <formula>"forte"</formula>
    </cfRule>
    <cfRule type="cellIs" priority="2" operator="equal" dxfId="1">
      <formula>"fraca"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6" t="inlineStr">
        <is>
          <t>Cole aqui os dados brutos, uma variável por coluna, nome na linha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2026-08-20T20:42:12Z</dcterms:created>
  <dcterms:modified xmlns:dcterms="http://purl.org/dc/terms/" xmlns:xsi="http://www.w3.org/2001/XMLSchema-instance" xsi:type="dcterms:W3CDTF">2026-08-20T20:42:12Z</dcterms:modified>
</cp:coreProperties>
</file>