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nár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4" fontId="5" fillId="5" borderId="1" applyAlignment="1" pivotButton="0" quotePrefix="0" xfId="0">
      <alignment vertical="center" indent="1"/>
    </xf>
    <xf numFmtId="1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164" fontId="5" fillId="5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Cenários Financeiros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'Cenários'!I12</f>
            </strRef>
          </tx>
          <spPr>
            <a:ln xmlns:a="http://schemas.openxmlformats.org/drawingml/2006/main">
              <a:prstDash val="solid"/>
            </a:ln>
          </spPr>
          <cat>
            <numRef>
              <f>'Cenários'!$A$13:$A$15</f>
            </numRef>
          </cat>
          <val>
            <numRef>
              <f>'Cenários'!$I$13:$I$15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Lucro líquido estimado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8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2" customWidth="1" min="3" max="3"/>
    <col width="16" customWidth="1" min="4" max="4"/>
    <col width="15" customWidth="1" min="5" max="5"/>
    <col width="12" customWidth="1" min="6" max="6"/>
    <col width="16" customWidth="1" min="7" max="7"/>
    <col width="15" customWidth="1" min="8" max="8"/>
    <col width="15" customWidth="1" min="9" max="9"/>
    <col width="12" customWidth="1" min="10" max="10"/>
  </cols>
  <sheetData>
    <row r="1" ht="18" customHeight="1">
      <c r="A1" s="1" t="inlineStr">
        <is>
          <t>FASE: PROJEÇÃO  •  FERRAMENTA 16</t>
        </is>
      </c>
    </row>
    <row r="2" ht="26" customHeight="1">
      <c r="A2" s="2" t="inlineStr">
        <is>
          <t>CENÁRIOS FINANCEIROS</t>
        </is>
      </c>
    </row>
    <row r="3" ht="16" customHeight="1">
      <c r="A3" s="3" t="inlineStr">
        <is>
          <t>Pessimista, base e otimista: o que muda no resultado quando só o prazo muda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A 1ª linha ('Base') traz o cenário atual. Preencha o Saldo hoje na conta garantida só nessa linha.</t>
        </is>
      </c>
    </row>
    <row r="8">
      <c r="A8" s="6" t="inlineStr">
        <is>
          <t>2. Nas linhas 'Pessimista' e 'Otimista', informe o Ciclo Financeiro e a Taxa de crédito de cada hipótese.</t>
        </is>
      </c>
    </row>
    <row r="9">
      <c r="A9" s="6" t="inlineStr">
        <is>
          <t>3. Receita e EBIT ficam iguais nas 3 linhas: a comparação isola o efeito do prazo, não o de vender mais ou gastar menos.</t>
        </is>
      </c>
    </row>
    <row r="10">
      <c r="A10" s="6" t="inlineStr">
        <is>
          <t>4. A Margem Líquida Estimada mostra o quanto o resultado muda só por causa do prazo e da taxa de crédito, sem tocar em preço nem em custo.</t>
        </is>
      </c>
    </row>
    <row r="12" ht="24" customHeight="1">
      <c r="A12" s="7" t="inlineStr">
        <is>
          <t>Cenário</t>
        </is>
      </c>
      <c r="B12" s="7" t="inlineStr">
        <is>
          <t>Receita anual (R$)</t>
        </is>
      </c>
      <c r="C12" s="7" t="inlineStr">
        <is>
          <t>Ciclo financeiro (dias)</t>
        </is>
      </c>
      <c r="D12" s="7" t="inlineStr">
        <is>
          <t>Saldo hoje na conta garantida (R$, só 1ª linha)</t>
        </is>
      </c>
      <c r="E12" s="7" t="inlineStr">
        <is>
          <t>Saldo necessário estimado (R$)</t>
        </is>
      </c>
      <c r="F12" s="7" t="inlineStr">
        <is>
          <t>Taxa mensal do crédito</t>
        </is>
      </c>
      <c r="G12" s="7" t="inlineStr">
        <is>
          <t>Custo anual do capital de giro (R$)</t>
        </is>
      </c>
      <c r="H12" s="7" t="inlineStr">
        <is>
          <t>EBIT - resultado operacional (R$)</t>
        </is>
      </c>
      <c r="I12" s="7" t="inlineStr">
        <is>
          <t>Lucro líquido estimado (R$)</t>
        </is>
      </c>
      <c r="J12" s="7" t="inlineStr">
        <is>
          <t>Margem líquida estimada</t>
        </is>
      </c>
    </row>
    <row r="13" ht="40" customHeight="1">
      <c r="A13" s="8" t="n"/>
      <c r="B13" s="9" t="n"/>
      <c r="C13" s="10" t="n"/>
      <c r="D13" s="9" t="n"/>
      <c r="E13" s="11">
        <f>IF(C13="","",IF($C$13=0,"",$D$13*C13/$C$13))</f>
        <v/>
      </c>
      <c r="F13" s="12" t="n"/>
      <c r="G13" s="11">
        <f>IF(OR(E13="",F13=""),"",E13*F13*12)</f>
        <v/>
      </c>
      <c r="H13" s="9" t="n"/>
      <c r="I13" s="11">
        <f>IF(OR(H13="",G13=""),"",(H13-G13)*0.8)</f>
        <v/>
      </c>
      <c r="J13" s="13">
        <f>IF(OR(I13="",B13=""),"",IF(B13=0,"",I13/B13))</f>
        <v/>
      </c>
    </row>
    <row r="14" ht="40" customHeight="1">
      <c r="A14" s="8" t="n"/>
      <c r="B14" s="9" t="n"/>
      <c r="C14" s="10" t="n"/>
      <c r="D14" s="9" t="n"/>
      <c r="E14" s="11">
        <f>IF(C14="","",IF($C$13=0,"",$D$13*C14/$C$13))</f>
        <v/>
      </c>
      <c r="F14" s="12" t="n"/>
      <c r="G14" s="11">
        <f>IF(OR(E14="",F14=""),"",E14*F14*12)</f>
        <v/>
      </c>
      <c r="H14" s="9" t="n"/>
      <c r="I14" s="11">
        <f>IF(OR(H14="",G14=""),"",(H14-G14)*0.8)</f>
        <v/>
      </c>
      <c r="J14" s="13">
        <f>IF(OR(I14="",B14=""),"",IF(B14=0,"",I14/B14))</f>
        <v/>
      </c>
    </row>
    <row r="15" ht="40" customHeight="1">
      <c r="A15" s="8" t="n"/>
      <c r="B15" s="9" t="n"/>
      <c r="C15" s="10" t="n"/>
      <c r="D15" s="9" t="n"/>
      <c r="E15" s="11">
        <f>IF(C15="","",IF($C$13=0,"",$D$13*C15/$C$13))</f>
        <v/>
      </c>
      <c r="F15" s="12" t="n"/>
      <c r="G15" s="11">
        <f>IF(OR(E15="",F15=""),"",E15*F15*12)</f>
        <v/>
      </c>
      <c r="H15" s="9" t="n"/>
      <c r="I15" s="11">
        <f>IF(OR(H15="",G15=""),"",(H15-G15)*0.8)</f>
        <v/>
      </c>
      <c r="J15" s="13">
        <f>IF(OR(I15="",B15=""),"",IF(B15=0,"",I15/B15))</f>
        <v/>
      </c>
    </row>
    <row r="36" ht="16" customHeight="1">
      <c r="A36" s="14" t="inlineStr"/>
      <c r="B36" s="15" t="inlineStr">
        <is>
          <t>você preenche</t>
        </is>
      </c>
      <c r="F36" s="16" t="inlineStr"/>
      <c r="G36" s="15" t="inlineStr">
        <is>
          <t>a planilha calcula</t>
        </is>
      </c>
    </row>
    <row r="38">
      <c r="A38" s="17" t="inlineStr">
        <is>
          <t>Kit Gestão Financeira Voitto  •  P16 · Cenários Financeiros  •  Lucro líquido estimado = (EBIT − Custo anual do capital de giro) × 0,80, mesma premissa de carga tributária efetiva da A09. Saldo necessário escala pelo ciclo financeiro a partir do saldo real da conta garantida na 1ª linha</t>
        </is>
      </c>
    </row>
  </sheetData>
  <mergeCells count="12">
    <mergeCell ref="A1:J1"/>
    <mergeCell ref="A8:J8"/>
    <mergeCell ref="A6:J6"/>
    <mergeCell ref="A9:J9"/>
    <mergeCell ref="A3:J3"/>
    <mergeCell ref="A4:J4"/>
    <mergeCell ref="A7:J7"/>
    <mergeCell ref="A38:J38"/>
    <mergeCell ref="A2:J2"/>
    <mergeCell ref="A10:J10"/>
    <mergeCell ref="B36:E36"/>
    <mergeCell ref="G36:J36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